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0115" windowHeight="9540"/>
  </bookViews>
  <sheets>
    <sheet name="Sheet2" sheetId="2" r:id="rId1"/>
  </sheets>
  <calcPr calcId="144525"/>
</workbook>
</file>

<file path=xl/calcChain.xml><?xml version="1.0" encoding="utf-8"?>
<calcChain xmlns="http://schemas.openxmlformats.org/spreadsheetml/2006/main">
  <c r="B17" i="2" l="1"/>
  <c r="B13" i="2"/>
  <c r="N2" i="2"/>
  <c r="B14" i="2"/>
  <c r="B15" i="2" s="1"/>
  <c r="C14" i="2"/>
  <c r="D15" i="2"/>
  <c r="E15" i="2"/>
  <c r="F15" i="2"/>
  <c r="G15" i="2"/>
  <c r="H15" i="2"/>
  <c r="I15" i="2"/>
  <c r="J15" i="2"/>
  <c r="K15" i="2"/>
  <c r="L15" i="2"/>
  <c r="M15" i="2"/>
  <c r="M13" i="2"/>
  <c r="M14" i="2"/>
  <c r="C13" i="2"/>
  <c r="D13" i="2"/>
  <c r="E13" i="2"/>
  <c r="F13" i="2"/>
  <c r="G13" i="2"/>
  <c r="H13" i="2"/>
  <c r="I13" i="2"/>
  <c r="J13" i="2"/>
  <c r="K13" i="2"/>
  <c r="L13" i="2"/>
  <c r="M5" i="2"/>
  <c r="L5" i="2"/>
  <c r="K5" i="2"/>
  <c r="J5" i="2"/>
  <c r="I5" i="2"/>
  <c r="H5" i="2"/>
  <c r="G5" i="2"/>
  <c r="I14" i="2" s="1"/>
  <c r="F5" i="2"/>
  <c r="H14" i="2" s="1"/>
  <c r="E5" i="2"/>
  <c r="D5" i="2"/>
  <c r="C5" i="2"/>
  <c r="B5" i="2"/>
  <c r="D14" i="2" s="1"/>
  <c r="M4" i="2"/>
  <c r="L4" i="2"/>
  <c r="K4" i="2"/>
  <c r="J4" i="2"/>
  <c r="K14" i="2" s="1"/>
  <c r="I4" i="2"/>
  <c r="H4" i="2"/>
  <c r="G4" i="2"/>
  <c r="F4" i="2"/>
  <c r="G14" i="2" s="1"/>
  <c r="E4" i="2"/>
  <c r="D4" i="2"/>
  <c r="E14" i="2" s="1"/>
  <c r="C4" i="2"/>
  <c r="B4" i="2"/>
  <c r="M3" i="2"/>
  <c r="L3" i="2"/>
  <c r="L14" i="2" s="1"/>
  <c r="K3" i="2"/>
  <c r="J3" i="2"/>
  <c r="J14" i="2" s="1"/>
  <c r="I3" i="2"/>
  <c r="H3" i="2"/>
  <c r="G3" i="2"/>
  <c r="F3" i="2"/>
  <c r="F14" i="2" s="1"/>
  <c r="E3" i="2"/>
  <c r="D3" i="2"/>
  <c r="C3" i="2"/>
  <c r="B3" i="2"/>
  <c r="C15" i="2" l="1"/>
  <c r="B18" i="2" l="1"/>
</calcChain>
</file>

<file path=xl/sharedStrings.xml><?xml version="1.0" encoding="utf-8"?>
<sst xmlns="http://schemas.openxmlformats.org/spreadsheetml/2006/main" count="30" uniqueCount="30">
  <si>
    <t xml:space="preserve">Month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</si>
  <si>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</si>
  <si>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</si>
  <si>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</si>
  <si>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</si>
  <si>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</si>
  <si>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</si>
  <si>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</si>
  <si>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</si>
  <si>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</si>
  <si>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</si>
  <si>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</si>
  <si>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</si>
  <si>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Sales</t>
  </si>
  <si>
    <t>Payment Collected(20%)</t>
  </si>
  <si>
    <t>Payment collecction 60%</t>
  </si>
  <si>
    <t xml:space="preserve">Payment 2nd month 20% </t>
  </si>
  <si>
    <t>Raw materials and labor cost</t>
  </si>
  <si>
    <t>Salary</t>
  </si>
  <si>
    <t>lease payment</t>
  </si>
  <si>
    <t>Plant Investment</t>
  </si>
  <si>
    <t>Income Tax</t>
  </si>
  <si>
    <t>Miscellaneous</t>
  </si>
  <si>
    <t>Cash at Hand</t>
  </si>
  <si>
    <t>Total</t>
  </si>
  <si>
    <t>Balance</t>
  </si>
  <si>
    <t>Expenses monthly</t>
  </si>
  <si>
    <t xml:space="preserve">Profit </t>
  </si>
  <si>
    <t>Total cash from payment and at  hand monthly</t>
  </si>
  <si>
    <t>Deficit on payment of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</si>
</sst>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4" fontId="4" fillId="0" borderId="1" xfId="1" applyFont="1" applyBorder="1" applyAlignment="1">
      <alignment horizontal="left" vertical="top" wrapText="1"/>
    </xf>
    <xf numFmtId="44" fontId="3" fillId="0" borderId="1" xfId="1" applyFont="1" applyBorder="1" applyAlignment="1">
      <alignment horizontal="left" vertical="top" wrapText="1"/>
    </xf>
    <xf numFmtId="44" fontId="5" fillId="0" borderId="1" xfId="0" applyNumberFormat="1" applyFont="1" applyBorder="1" applyAlignment="1">
      <alignment horizontal="left" vertical="top" wrapText="1"/>
    </xf>
    <xf numFmtId="44" fontId="5" fillId="0" borderId="1" xfId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Border="1"/>
    <xf numFmtId="44" fontId="5" fillId="0" borderId="1" xfId="0" applyNumberFormat="1" applyFont="1" applyBorder="1"/>
    <xf numFmtId="0" fontId="4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sqref="A1:XFD1"/>
    </sheetView>
  </sheetViews>
  <sheetFormatPr defaultRowHeight="15.75" x14ac:dyDescent="0.25"/>
  <cols>
    <col min="1" max="1" width="15.28515625" style="9" customWidth="1"/>
    <col min="2" max="2" width="15.7109375" style="9" bestFit="1" customWidth="1"/>
    <col min="3" max="3" width="13.5703125" style="9" bestFit="1" customWidth="1"/>
    <col min="4" max="4" width="14.7109375" style="9" bestFit="1" customWidth="1"/>
    <col min="5" max="13" width="14" style="9" bestFit="1" customWidth="1"/>
    <col min="14" max="14" width="15.42578125" style="9" bestFit="1" customWidth="1"/>
    <col min="15" max="16384" width="9.140625" style="9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7" t="s">
        <v>24</v>
      </c>
    </row>
    <row r="2" spans="1:14" x14ac:dyDescent="0.25">
      <c r="A2" s="1" t="s">
        <v>13</v>
      </c>
      <c r="B2" s="4">
        <v>0</v>
      </c>
      <c r="C2" s="4">
        <v>0</v>
      </c>
      <c r="D2" s="4">
        <v>275000</v>
      </c>
      <c r="E2" s="4">
        <v>275000</v>
      </c>
      <c r="F2" s="6">
        <v>321000</v>
      </c>
      <c r="G2" s="6">
        <v>417000</v>
      </c>
      <c r="H2" s="6">
        <v>714000</v>
      </c>
      <c r="I2" s="6">
        <v>611000</v>
      </c>
      <c r="J2" s="6">
        <v>827000</v>
      </c>
      <c r="K2" s="6">
        <v>500000</v>
      </c>
      <c r="L2" s="6">
        <v>116000</v>
      </c>
      <c r="M2" s="6">
        <v>0</v>
      </c>
      <c r="N2" s="5">
        <f>SUM(B2:M2)</f>
        <v>4056000</v>
      </c>
    </row>
    <row r="3" spans="1:14" ht="47.25" x14ac:dyDescent="0.25">
      <c r="A3" s="1" t="s">
        <v>14</v>
      </c>
      <c r="B3" s="4">
        <f>0.2*B2</f>
        <v>0</v>
      </c>
      <c r="C3" s="4">
        <f>0.2*C2</f>
        <v>0</v>
      </c>
      <c r="D3" s="4">
        <f>0.2*D2</f>
        <v>55000</v>
      </c>
      <c r="E3" s="4">
        <f>0.2*E2</f>
        <v>55000</v>
      </c>
      <c r="F3" s="4">
        <f>0.2*F2</f>
        <v>64200</v>
      </c>
      <c r="G3" s="4">
        <f>0.2*G2</f>
        <v>83400</v>
      </c>
      <c r="H3" s="4">
        <f>0.2*H2</f>
        <v>142800</v>
      </c>
      <c r="I3" s="4">
        <f>0.2*I2</f>
        <v>122200</v>
      </c>
      <c r="J3" s="4">
        <f>0.2*J2</f>
        <v>165400</v>
      </c>
      <c r="K3" s="4">
        <f>0.2*K2</f>
        <v>100000</v>
      </c>
      <c r="L3" s="4">
        <f>0.2*L2</f>
        <v>23200</v>
      </c>
      <c r="M3" s="4">
        <f>0.2*M2</f>
        <v>0</v>
      </c>
      <c r="N3" s="5"/>
    </row>
    <row r="4" spans="1:14" ht="47.25" x14ac:dyDescent="0.25">
      <c r="A4" s="1" t="s">
        <v>15</v>
      </c>
      <c r="B4" s="4">
        <f>0.6*B2</f>
        <v>0</v>
      </c>
      <c r="C4" s="4">
        <f>0.6*C2</f>
        <v>0</v>
      </c>
      <c r="D4" s="4">
        <f>0.6*D2</f>
        <v>165000</v>
      </c>
      <c r="E4" s="4">
        <f>0.6*E2</f>
        <v>165000</v>
      </c>
      <c r="F4" s="4">
        <f>0.6*F2</f>
        <v>192600</v>
      </c>
      <c r="G4" s="4">
        <f>0.6*G2</f>
        <v>250200</v>
      </c>
      <c r="H4" s="4">
        <f>0.6*H2</f>
        <v>428400</v>
      </c>
      <c r="I4" s="4">
        <f>0.6*I2</f>
        <v>366600</v>
      </c>
      <c r="J4" s="4">
        <f>0.6*J2</f>
        <v>496200</v>
      </c>
      <c r="K4" s="4">
        <f>0.6*K2</f>
        <v>300000</v>
      </c>
      <c r="L4" s="4">
        <f>0.6*L2</f>
        <v>69600</v>
      </c>
      <c r="M4" s="4">
        <f>0.6*M2</f>
        <v>0</v>
      </c>
      <c r="N4" s="7"/>
    </row>
    <row r="5" spans="1:14" ht="31.5" x14ac:dyDescent="0.25">
      <c r="A5" s="2" t="s">
        <v>16</v>
      </c>
      <c r="B5" s="6">
        <f>0.2*B2</f>
        <v>0</v>
      </c>
      <c r="C5" s="6">
        <f>0.2*C2</f>
        <v>0</v>
      </c>
      <c r="D5" s="6">
        <f>0.2*D2</f>
        <v>55000</v>
      </c>
      <c r="E5" s="6">
        <f>0.2*E2</f>
        <v>55000</v>
      </c>
      <c r="F5" s="6">
        <f>0.2*F2</f>
        <v>64200</v>
      </c>
      <c r="G5" s="6">
        <f>0.2*G2</f>
        <v>83400</v>
      </c>
      <c r="H5" s="6">
        <f>0.2*H2</f>
        <v>142800</v>
      </c>
      <c r="I5" s="6">
        <f>0.2*I2</f>
        <v>122200</v>
      </c>
      <c r="J5" s="6">
        <f>0.2*J2</f>
        <v>165400</v>
      </c>
      <c r="K5" s="6">
        <f>0.2*K2</f>
        <v>100000</v>
      </c>
      <c r="L5" s="6">
        <f>0.2*L2</f>
        <v>23200</v>
      </c>
      <c r="M5" s="6">
        <f>0.2*M2</f>
        <v>0</v>
      </c>
      <c r="N5" s="7"/>
    </row>
    <row r="6" spans="1:14" ht="47.25" x14ac:dyDescent="0.25">
      <c r="A6" s="3" t="s">
        <v>17</v>
      </c>
      <c r="B6" s="6">
        <v>0</v>
      </c>
      <c r="C6" s="6">
        <v>0</v>
      </c>
      <c r="D6" s="6">
        <v>220000</v>
      </c>
      <c r="E6" s="6">
        <v>240000</v>
      </c>
      <c r="F6" s="6">
        <v>225000</v>
      </c>
      <c r="G6" s="6">
        <v>287000</v>
      </c>
      <c r="H6" s="6">
        <v>350000</v>
      </c>
      <c r="I6" s="6">
        <v>415000</v>
      </c>
      <c r="J6" s="6">
        <v>242000</v>
      </c>
      <c r="K6" s="6">
        <v>214000</v>
      </c>
      <c r="L6" s="6">
        <v>222000</v>
      </c>
      <c r="M6" s="6"/>
      <c r="N6" s="6"/>
    </row>
    <row r="7" spans="1:14" x14ac:dyDescent="0.25">
      <c r="A7" s="2" t="s">
        <v>18</v>
      </c>
      <c r="B7" s="6">
        <v>30000</v>
      </c>
      <c r="C7" s="6">
        <v>30000</v>
      </c>
      <c r="D7" s="6">
        <v>30000</v>
      </c>
      <c r="E7" s="6">
        <v>30000</v>
      </c>
      <c r="F7" s="6">
        <v>30000</v>
      </c>
      <c r="G7" s="6">
        <v>30000</v>
      </c>
      <c r="H7" s="6">
        <v>30000</v>
      </c>
      <c r="I7" s="6">
        <v>30000</v>
      </c>
      <c r="J7" s="6">
        <v>30000</v>
      </c>
      <c r="K7" s="6">
        <v>30000</v>
      </c>
      <c r="L7" s="6">
        <v>30000</v>
      </c>
      <c r="M7" s="6">
        <v>30000</v>
      </c>
      <c r="N7" s="7"/>
    </row>
    <row r="8" spans="1:14" x14ac:dyDescent="0.25">
      <c r="A8" s="2" t="s">
        <v>19</v>
      </c>
      <c r="B8" s="6">
        <v>10000</v>
      </c>
      <c r="C8" s="6">
        <v>10000</v>
      </c>
      <c r="D8" s="6">
        <v>10000</v>
      </c>
      <c r="E8" s="6">
        <v>10000</v>
      </c>
      <c r="F8" s="6">
        <v>10000</v>
      </c>
      <c r="G8" s="6">
        <v>10000</v>
      </c>
      <c r="H8" s="6">
        <v>10000</v>
      </c>
      <c r="I8" s="6">
        <v>10000</v>
      </c>
      <c r="J8" s="6">
        <v>10000</v>
      </c>
      <c r="K8" s="6">
        <v>10000</v>
      </c>
      <c r="L8" s="6">
        <v>10000</v>
      </c>
      <c r="M8" s="6">
        <v>10000</v>
      </c>
      <c r="N8" s="7"/>
    </row>
    <row r="9" spans="1:14" ht="31.5" x14ac:dyDescent="0.25">
      <c r="A9" s="2" t="s">
        <v>20</v>
      </c>
      <c r="B9" s="6"/>
      <c r="C9" s="6"/>
      <c r="D9" s="6"/>
      <c r="E9" s="6"/>
      <c r="F9" s="6"/>
      <c r="G9" s="6">
        <v>23000</v>
      </c>
      <c r="H9" s="6"/>
      <c r="I9" s="6"/>
      <c r="J9" s="6"/>
      <c r="K9" s="6"/>
      <c r="L9" s="6"/>
      <c r="M9" s="6"/>
      <c r="N9" s="7"/>
    </row>
    <row r="10" spans="1:14" x14ac:dyDescent="0.25">
      <c r="A10" s="2" t="s">
        <v>21</v>
      </c>
      <c r="B10" s="6"/>
      <c r="C10" s="6"/>
      <c r="D10" s="6"/>
      <c r="E10" s="6"/>
      <c r="F10" s="6"/>
      <c r="G10" s="6">
        <v>50000</v>
      </c>
      <c r="H10" s="6"/>
      <c r="I10" s="6"/>
      <c r="J10" s="6">
        <v>50000</v>
      </c>
      <c r="K10" s="6"/>
      <c r="L10" s="6"/>
      <c r="M10" s="6"/>
      <c r="N10" s="7"/>
    </row>
    <row r="11" spans="1:14" x14ac:dyDescent="0.25">
      <c r="A11" s="2" t="s">
        <v>22</v>
      </c>
      <c r="B11" s="6">
        <v>5000</v>
      </c>
      <c r="C11" s="6">
        <v>5000</v>
      </c>
      <c r="D11" s="6">
        <v>5000</v>
      </c>
      <c r="E11" s="6">
        <v>5000</v>
      </c>
      <c r="F11" s="6">
        <v>5000</v>
      </c>
      <c r="G11" s="6">
        <v>5000</v>
      </c>
      <c r="H11" s="6">
        <v>5000</v>
      </c>
      <c r="I11" s="6">
        <v>5000</v>
      </c>
      <c r="J11" s="6">
        <v>5000</v>
      </c>
      <c r="K11" s="6">
        <v>5000</v>
      </c>
      <c r="L11" s="6">
        <v>5000</v>
      </c>
      <c r="M11" s="6">
        <v>5000</v>
      </c>
      <c r="N11" s="7"/>
    </row>
    <row r="12" spans="1:14" x14ac:dyDescent="0.25">
      <c r="A12" s="2" t="s">
        <v>23</v>
      </c>
      <c r="B12" s="6">
        <v>0</v>
      </c>
      <c r="C12" s="6">
        <v>0</v>
      </c>
      <c r="D12" s="6">
        <v>50000</v>
      </c>
      <c r="E12" s="6">
        <v>50000</v>
      </c>
      <c r="F12" s="6">
        <v>50000</v>
      </c>
      <c r="G12" s="6">
        <v>50000</v>
      </c>
      <c r="H12" s="6">
        <v>50000</v>
      </c>
      <c r="I12" s="6">
        <v>50000</v>
      </c>
      <c r="J12" s="6">
        <v>50000</v>
      </c>
      <c r="K12" s="6">
        <v>50000</v>
      </c>
      <c r="L12" s="6">
        <v>50000</v>
      </c>
      <c r="M12" s="6">
        <v>50000</v>
      </c>
      <c r="N12" s="7"/>
    </row>
    <row r="13" spans="1:14" ht="31.5" x14ac:dyDescent="0.25">
      <c r="A13" s="8" t="s">
        <v>26</v>
      </c>
      <c r="B13" s="10">
        <f>B6+B7+B8+B9+B10+B11</f>
        <v>45000</v>
      </c>
      <c r="C13" s="10">
        <f t="shared" ref="C13:M13" si="0">C6+C7+C8+C9+C10+C11</f>
        <v>45000</v>
      </c>
      <c r="D13" s="10">
        <f t="shared" si="0"/>
        <v>265000</v>
      </c>
      <c r="E13" s="10">
        <f t="shared" si="0"/>
        <v>285000</v>
      </c>
      <c r="F13" s="10">
        <f t="shared" si="0"/>
        <v>270000</v>
      </c>
      <c r="G13" s="10">
        <f t="shared" si="0"/>
        <v>405000</v>
      </c>
      <c r="H13" s="10">
        <f t="shared" si="0"/>
        <v>395000</v>
      </c>
      <c r="I13" s="10">
        <f t="shared" si="0"/>
        <v>460000</v>
      </c>
      <c r="J13" s="10">
        <f t="shared" si="0"/>
        <v>337000</v>
      </c>
      <c r="K13" s="10">
        <f t="shared" si="0"/>
        <v>259000</v>
      </c>
      <c r="L13" s="10">
        <f t="shared" si="0"/>
        <v>267000</v>
      </c>
      <c r="M13" s="10">
        <f t="shared" si="0"/>
        <v>45000</v>
      </c>
    </row>
    <row r="14" spans="1:14" ht="63" x14ac:dyDescent="0.25">
      <c r="A14" s="8" t="s">
        <v>28</v>
      </c>
      <c r="B14" s="10">
        <f>M4</f>
        <v>0</v>
      </c>
      <c r="C14" s="10">
        <f>C12+M5+B4</f>
        <v>0</v>
      </c>
      <c r="D14" s="10">
        <f>D12+D3+B5+C4</f>
        <v>105000</v>
      </c>
      <c r="E14" s="10">
        <f>E3+D4+E12</f>
        <v>270000</v>
      </c>
      <c r="F14" s="10">
        <f>F3+D5+E4+F12</f>
        <v>334200</v>
      </c>
      <c r="G14" s="10">
        <f>G3+E5+F4+G12</f>
        <v>381000</v>
      </c>
      <c r="H14" s="10">
        <f>H12+H3+F5+G4</f>
        <v>507200</v>
      </c>
      <c r="I14" s="10">
        <f>I12+I3+G5+H4</f>
        <v>684000</v>
      </c>
      <c r="J14" s="10">
        <f>J12+J3+H5+I4</f>
        <v>724800</v>
      </c>
      <c r="K14" s="10">
        <f>K3+I5+J4+K12</f>
        <v>768400</v>
      </c>
      <c r="L14" s="10">
        <f>L12+L3+J5+K4</f>
        <v>538600</v>
      </c>
      <c r="M14" s="10">
        <f>M12+K5+L4</f>
        <v>219600</v>
      </c>
    </row>
    <row r="15" spans="1:14" x14ac:dyDescent="0.25">
      <c r="A15" s="8" t="s">
        <v>25</v>
      </c>
      <c r="B15" s="10">
        <f>B14-B13</f>
        <v>-45000</v>
      </c>
      <c r="C15" s="10">
        <f t="shared" ref="C15:M15" si="1">C14-C13</f>
        <v>-45000</v>
      </c>
      <c r="D15" s="10">
        <f>D14-D13</f>
        <v>-160000</v>
      </c>
      <c r="E15" s="10">
        <f t="shared" si="1"/>
        <v>-15000</v>
      </c>
      <c r="F15" s="10">
        <f t="shared" si="1"/>
        <v>64200</v>
      </c>
      <c r="G15" s="10">
        <f t="shared" si="1"/>
        <v>-24000</v>
      </c>
      <c r="H15" s="10">
        <f t="shared" si="1"/>
        <v>112200</v>
      </c>
      <c r="I15" s="10">
        <f t="shared" si="1"/>
        <v>224000</v>
      </c>
      <c r="J15" s="10">
        <f t="shared" si="1"/>
        <v>387800</v>
      </c>
      <c r="K15" s="10">
        <f t="shared" si="1"/>
        <v>509400</v>
      </c>
      <c r="L15" s="10">
        <f t="shared" si="1"/>
        <v>271600</v>
      </c>
      <c r="M15" s="10">
        <f t="shared" si="1"/>
        <v>174600</v>
      </c>
    </row>
    <row r="17" spans="1:2" x14ac:dyDescent="0.25">
      <c r="A17" s="11" t="s">
        <v>27</v>
      </c>
      <c r="B17" s="10">
        <f>(B15+C15+F15+H15+I15+J15+K15+L15+M15)-(D15+E15+G15)</f>
        <v>1852800</v>
      </c>
    </row>
    <row r="18" spans="1:2" x14ac:dyDescent="0.25">
      <c r="A18" s="9" t="s">
        <v>29</v>
      </c>
      <c r="B18" s="10">
        <f>B15+C15+D15+E15+G15</f>
        <v>-289000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2021-04-27T09:40:21Z</dcterms:created>
  <dcterms:modified xsi:type="dcterms:W3CDTF">2021-04-28T13:22:39Z</dcterms:modified>
</cp:coreProperties>
</file>